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5580"/>
  </bookViews>
  <sheets>
    <sheet name="NA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35" i="1"/>
  <c r="F35"/>
  <c r="G35"/>
  <c r="H35"/>
  <c r="E36"/>
  <c r="F36"/>
  <c r="G36"/>
  <c r="H36"/>
  <c r="E37"/>
  <c r="F37"/>
  <c r="G37"/>
  <c r="H37"/>
  <c r="E38"/>
  <c r="F38"/>
  <c r="G38"/>
  <c r="H38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D38"/>
  <c r="D37"/>
  <c r="D36"/>
  <c r="D35"/>
  <c r="I6"/>
  <c r="J6" s="1"/>
  <c r="J42" s="1"/>
  <c r="K42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5"/>
  <c r="J5" s="1"/>
  <c r="J43" s="1"/>
  <c r="K43" s="1"/>
  <c r="I35" l="1"/>
  <c r="I36"/>
  <c r="J41"/>
  <c r="K41" s="1"/>
  <c r="I37"/>
  <c r="J40"/>
  <c r="K40" s="1"/>
  <c r="I38"/>
  <c r="J39"/>
  <c r="K39" l="1"/>
  <c r="K44" s="1"/>
  <c r="J44"/>
</calcChain>
</file>

<file path=xl/sharedStrings.xml><?xml version="1.0" encoding="utf-8"?>
<sst xmlns="http://schemas.openxmlformats.org/spreadsheetml/2006/main" count="34" uniqueCount="33">
  <si>
    <t>No</t>
  </si>
  <si>
    <t>Nama</t>
  </si>
  <si>
    <t>NPM</t>
  </si>
  <si>
    <t xml:space="preserve">Kuis </t>
  </si>
  <si>
    <t>Tugas</t>
  </si>
  <si>
    <t>UTS</t>
  </si>
  <si>
    <t>UAS</t>
  </si>
  <si>
    <t>NA</t>
  </si>
  <si>
    <t>HM</t>
  </si>
  <si>
    <t>Tahsin</t>
  </si>
  <si>
    <t>Rerata</t>
  </si>
  <si>
    <t>Nilai Tertinggi</t>
  </si>
  <si>
    <t>Nilai Terendah</t>
  </si>
  <si>
    <t>Standar Deviasi</t>
  </si>
  <si>
    <t>Bandar Lampung, 1 Juli 2019</t>
  </si>
  <si>
    <t xml:space="preserve">Dosen Pengampu </t>
  </si>
  <si>
    <t>STKIP AL ISLAM TUNAS BANGSA BANDAR LAMPUNG</t>
  </si>
  <si>
    <t>NIDN</t>
  </si>
  <si>
    <t>A</t>
  </si>
  <si>
    <t>B</t>
  </si>
  <si>
    <t>C</t>
  </si>
  <si>
    <t>D</t>
  </si>
  <si>
    <t>E</t>
  </si>
  <si>
    <t>Jumlah</t>
  </si>
  <si>
    <t>Jlh</t>
  </si>
  <si>
    <t>Penjelasan:</t>
  </si>
  <si>
    <t>Menambah kolom, klik pada huruf kolom, klik kanan, klik delete</t>
  </si>
  <si>
    <t>Mengurangi baris, blog baris-baris yang akan dihapus lalu klik kanan, klik delete</t>
  </si>
  <si>
    <t>Jika jumlah mahasiswa tidak 30, ganti bilangan pembagi pada rumus persentase</t>
  </si>
  <si>
    <t>jumlah huruf mutu dengan bilangan jumlah mahasiswa</t>
  </si>
  <si>
    <t>Cel yang berwarna biru muda ada formula/rumus, jika tak diperlukan jangan diubah</t>
  </si>
  <si>
    <t>Jika ada pertanyaan, dengan senang hati akan dilayani di HP 08127930858</t>
  </si>
  <si>
    <t>DAFTAR NILAI MK ............................ PRODI ................ SMT ..... TA 2018/2019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</si>
</sst>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9" fontId="1" fillId="2" borderId="3" xfId="0" applyNumberFormat="1" applyFont="1" applyFill="1" applyBorder="1"/>
    <xf numFmtId="9" fontId="1" fillId="2" borderId="1" xfId="0" applyNumberFormat="1" applyFont="1" applyFill="1" applyBorder="1"/>
    <xf numFmtId="9" fontId="1" fillId="2" borderId="1" xfId="0" applyNumberFormat="1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M9" sqref="M9"/>
    </sheetView>
  </sheetViews>
  <sheetFormatPr defaultRowHeight="15"/>
  <cols>
    <col min="1" max="1" width="4.5703125" customWidth="1"/>
    <col min="2" max="2" width="18.7109375" bestFit="1" customWidth="1"/>
    <col min="3" max="3" width="12.5703125" customWidth="1"/>
    <col min="4" max="4" width="8.140625" bestFit="1" customWidth="1"/>
    <col min="5" max="5" width="5.42578125" bestFit="1" customWidth="1"/>
    <col min="6" max="6" width="6.140625" bestFit="1" customWidth="1"/>
    <col min="7" max="8" width="5.42578125" bestFit="1" customWidth="1"/>
    <col min="9" max="9" width="7" bestFit="1" customWidth="1"/>
    <col min="10" max="10" width="5.85546875" customWidth="1"/>
    <col min="11" max="11" width="6" bestFit="1" customWidth="1"/>
  </cols>
  <sheetData>
    <row r="1" spans="1:11" s="9" customFormat="1" ht="15.7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pans="1:11" s="9" customFormat="1" ht="15" customHeight="1">
      <c r="A2" s="4" t="s">
        <v>16</v>
      </c>
      <c r="B2" s="4"/>
      <c r="C2" s="4"/>
      <c r="D2" s="7"/>
      <c r="E2" s="7"/>
      <c r="F2" s="7"/>
      <c r="G2" s="7"/>
      <c r="H2" s="7"/>
      <c r="I2" s="4"/>
      <c r="J2" s="4"/>
    </row>
    <row r="3" spans="1:11" s="9" customFormat="1" ht="15.75" customHeight="1">
      <c r="A3" s="10" t="s">
        <v>0</v>
      </c>
      <c r="B3" s="5" t="s">
        <v>1</v>
      </c>
      <c r="C3" s="11" t="s">
        <v>2</v>
      </c>
      <c r="D3" s="12" t="s">
        <v>9</v>
      </c>
      <c r="E3" s="13" t="s">
        <v>3</v>
      </c>
      <c r="F3" s="14" t="s">
        <v>4</v>
      </c>
      <c r="G3" s="13" t="s">
        <v>5</v>
      </c>
      <c r="H3" s="15" t="s">
        <v>6</v>
      </c>
      <c r="I3" s="16" t="s">
        <v>7</v>
      </c>
      <c r="J3" s="5" t="s">
        <v>8</v>
      </c>
      <c r="K3" s="17" t="s">
        <v>24</v>
      </c>
    </row>
    <row r="4" spans="1:11" s="9" customFormat="1" ht="15.75">
      <c r="A4" s="18"/>
      <c r="B4" s="6"/>
      <c r="C4" s="19"/>
      <c r="D4" s="20">
        <v>0.05</v>
      </c>
      <c r="E4" s="21">
        <v>0.3</v>
      </c>
      <c r="F4" s="22">
        <v>0.25</v>
      </c>
      <c r="G4" s="21">
        <v>0.2</v>
      </c>
      <c r="H4" s="23">
        <v>0.2</v>
      </c>
      <c r="I4" s="24"/>
      <c r="J4" s="6"/>
      <c r="K4" s="25" t="s">
        <v>8</v>
      </c>
    </row>
    <row r="5" spans="1:11" s="9" customFormat="1" ht="15.75">
      <c r="A5" s="26">
        <v>1</v>
      </c>
      <c r="B5" s="27"/>
      <c r="C5" s="27"/>
      <c r="D5" s="28">
        <v>70</v>
      </c>
      <c r="E5" s="8">
        <v>75</v>
      </c>
      <c r="F5" s="8">
        <v>80</v>
      </c>
      <c r="G5" s="8">
        <v>80</v>
      </c>
      <c r="H5" s="8">
        <v>70</v>
      </c>
      <c r="I5" s="34">
        <f>H5*0.2+G5*0.2+F5*0.25+E5*0.3+D5*0.05</f>
        <v>76</v>
      </c>
      <c r="J5" s="35" t="str">
        <f t="shared" ref="J5" si="0">IF(I5&lt;50,"E",IF(I5&lt;55,"D",IF(I5&lt;66,"C",IF(I5&lt;75.6,"B","A"))))</f>
        <v>A</v>
      </c>
      <c r="K5" s="33"/>
    </row>
    <row r="6" spans="1:11" s="9" customFormat="1" ht="15.75">
      <c r="A6" s="26">
        <v>2</v>
      </c>
      <c r="B6" s="27"/>
      <c r="C6" s="27"/>
      <c r="D6" s="29"/>
      <c r="E6" s="2">
        <v>70</v>
      </c>
      <c r="F6" s="2">
        <v>70</v>
      </c>
      <c r="G6" s="2">
        <v>60</v>
      </c>
      <c r="H6" s="2">
        <v>70</v>
      </c>
      <c r="I6" s="34">
        <f t="shared" ref="I6:I34" si="1">H6*0.2+G6*0.2+F6*0.25+E6*0.3+D6*0.05</f>
        <v>64.5</v>
      </c>
      <c r="J6" s="35" t="str">
        <f t="shared" ref="J6:J7" si="2">IF(I6&lt;50,"E",IF(I6&lt;55,"D",IF(I6&lt;66,"C",IF(I6&lt;75.6,"B","A"))))</f>
        <v>C</v>
      </c>
      <c r="K6" s="30"/>
    </row>
    <row r="7" spans="1:11" s="9" customFormat="1" ht="15.75">
      <c r="A7" s="26">
        <v>3</v>
      </c>
      <c r="B7" s="27"/>
      <c r="C7" s="27"/>
      <c r="D7" s="29"/>
      <c r="E7" s="2"/>
      <c r="F7" s="2"/>
      <c r="G7" s="2"/>
      <c r="H7" s="2"/>
      <c r="I7" s="34">
        <f t="shared" si="1"/>
        <v>0</v>
      </c>
      <c r="J7" s="35" t="str">
        <f t="shared" si="2"/>
        <v>E</v>
      </c>
      <c r="K7" s="30"/>
    </row>
    <row r="8" spans="1:11" s="9" customFormat="1" ht="15.75">
      <c r="A8" s="26">
        <v>4</v>
      </c>
      <c r="B8" s="27"/>
      <c r="C8" s="27"/>
      <c r="D8" s="29"/>
      <c r="E8" s="2"/>
      <c r="F8" s="2"/>
      <c r="G8" s="2"/>
      <c r="H8" s="2"/>
      <c r="I8" s="34">
        <f t="shared" si="1"/>
        <v>0</v>
      </c>
      <c r="J8" s="35" t="str">
        <f>IF(I8&lt;50,"E",IF(I8&lt;55,"D",IF(I8&lt;66,"C",IF(I8&lt;76,"B","A"))))</f>
        <v>E</v>
      </c>
      <c r="K8" s="30"/>
    </row>
    <row r="9" spans="1:11" s="9" customFormat="1" ht="15.75">
      <c r="A9" s="26">
        <v>5</v>
      </c>
      <c r="B9" s="27"/>
      <c r="C9" s="27"/>
      <c r="D9" s="29"/>
      <c r="E9" s="29"/>
      <c r="F9" s="29"/>
      <c r="G9" s="29"/>
      <c r="H9" s="29"/>
      <c r="I9" s="34">
        <f t="shared" si="1"/>
        <v>0</v>
      </c>
      <c r="J9" s="35" t="str">
        <f>IF(I9&lt;50,"E",IF(I9&lt;55,"D",IF(I9&lt;66,"C",IF(I9&lt;76,"B","A"))))</f>
        <v>E</v>
      </c>
      <c r="K9" s="30"/>
    </row>
    <row r="10" spans="1:11" s="9" customFormat="1" ht="15.75">
      <c r="A10" s="26">
        <v>6</v>
      </c>
      <c r="B10" s="27"/>
      <c r="C10" s="27"/>
      <c r="D10" s="29"/>
      <c r="E10" s="29"/>
      <c r="F10" s="29"/>
      <c r="G10" s="29"/>
      <c r="H10" s="29"/>
      <c r="I10" s="34">
        <f t="shared" si="1"/>
        <v>0</v>
      </c>
      <c r="J10" s="36" t="str">
        <f>IF(I10&lt;50,"E",IF(I10&lt;55,"D",IF(I10&lt;66,"C",IF(I10&lt;76,"B","A"))))</f>
        <v>E</v>
      </c>
      <c r="K10" s="30"/>
    </row>
    <row r="11" spans="1:11" s="9" customFormat="1" ht="15.75">
      <c r="A11" s="26">
        <v>7</v>
      </c>
      <c r="B11" s="27"/>
      <c r="C11" s="27"/>
      <c r="D11" s="29"/>
      <c r="E11" s="29"/>
      <c r="F11" s="29"/>
      <c r="G11" s="29"/>
      <c r="H11" s="29"/>
      <c r="I11" s="34">
        <f t="shared" si="1"/>
        <v>0</v>
      </c>
      <c r="J11" s="36" t="str">
        <f t="shared" ref="J11:J34" si="3">IF(I11&lt;50,"E",IF(I11&lt;55,"D",IF(I11&lt;66,"C",IF(I11&lt;76,"B","A"))))</f>
        <v>E</v>
      </c>
      <c r="K11" s="30"/>
    </row>
    <row r="12" spans="1:11" s="9" customFormat="1" ht="15.75">
      <c r="A12" s="26">
        <v>8</v>
      </c>
      <c r="B12" s="27"/>
      <c r="C12" s="27"/>
      <c r="D12" s="29"/>
      <c r="E12" s="29"/>
      <c r="F12" s="29"/>
      <c r="G12" s="29"/>
      <c r="H12" s="29"/>
      <c r="I12" s="34">
        <f t="shared" si="1"/>
        <v>0</v>
      </c>
      <c r="J12" s="36" t="str">
        <f t="shared" si="3"/>
        <v>E</v>
      </c>
      <c r="K12" s="30"/>
    </row>
    <row r="13" spans="1:11" s="9" customFormat="1" ht="15.75">
      <c r="A13" s="26">
        <v>9</v>
      </c>
      <c r="B13" s="27"/>
      <c r="C13" s="27"/>
      <c r="D13" s="29"/>
      <c r="E13" s="29"/>
      <c r="F13" s="29"/>
      <c r="G13" s="29"/>
      <c r="H13" s="29"/>
      <c r="I13" s="34">
        <f t="shared" si="1"/>
        <v>0</v>
      </c>
      <c r="J13" s="36" t="str">
        <f t="shared" si="3"/>
        <v>E</v>
      </c>
      <c r="K13" s="30"/>
    </row>
    <row r="14" spans="1:11" s="9" customFormat="1" ht="15.75">
      <c r="A14" s="26">
        <v>10</v>
      </c>
      <c r="B14" s="27"/>
      <c r="C14" s="27"/>
      <c r="D14" s="29"/>
      <c r="E14" s="29"/>
      <c r="F14" s="29"/>
      <c r="G14" s="29"/>
      <c r="H14" s="29"/>
      <c r="I14" s="34">
        <f t="shared" si="1"/>
        <v>0</v>
      </c>
      <c r="J14" s="36" t="str">
        <f t="shared" si="3"/>
        <v>E</v>
      </c>
      <c r="K14" s="30"/>
    </row>
    <row r="15" spans="1:11" s="9" customFormat="1" ht="15.75">
      <c r="A15" s="26">
        <v>11</v>
      </c>
      <c r="B15" s="27"/>
      <c r="C15" s="27"/>
      <c r="D15" s="29"/>
      <c r="E15" s="29"/>
      <c r="F15" s="29"/>
      <c r="G15" s="29"/>
      <c r="H15" s="29"/>
      <c r="I15" s="34">
        <f t="shared" si="1"/>
        <v>0</v>
      </c>
      <c r="J15" s="36" t="str">
        <f t="shared" si="3"/>
        <v>E</v>
      </c>
      <c r="K15" s="30"/>
    </row>
    <row r="16" spans="1:11" s="9" customFormat="1" ht="15.75">
      <c r="A16" s="26">
        <v>12</v>
      </c>
      <c r="B16" s="27"/>
      <c r="C16" s="27"/>
      <c r="D16" s="29"/>
      <c r="E16" s="29"/>
      <c r="F16" s="29"/>
      <c r="G16" s="29"/>
      <c r="H16" s="29"/>
      <c r="I16" s="34">
        <f t="shared" si="1"/>
        <v>0</v>
      </c>
      <c r="J16" s="36" t="str">
        <f t="shared" si="3"/>
        <v>E</v>
      </c>
      <c r="K16" s="30"/>
    </row>
    <row r="17" spans="1:11" s="9" customFormat="1" ht="15.75">
      <c r="A17" s="26">
        <v>13</v>
      </c>
      <c r="B17" s="27"/>
      <c r="C17" s="27"/>
      <c r="D17" s="29"/>
      <c r="E17" s="29"/>
      <c r="F17" s="29"/>
      <c r="G17" s="29"/>
      <c r="H17" s="29"/>
      <c r="I17" s="34">
        <f t="shared" si="1"/>
        <v>0</v>
      </c>
      <c r="J17" s="36" t="str">
        <f t="shared" si="3"/>
        <v>E</v>
      </c>
      <c r="K17" s="30"/>
    </row>
    <row r="18" spans="1:11" s="9" customFormat="1" ht="15.75">
      <c r="A18" s="26">
        <v>14</v>
      </c>
      <c r="B18" s="27"/>
      <c r="C18" s="27"/>
      <c r="D18" s="29"/>
      <c r="E18" s="29"/>
      <c r="F18" s="29"/>
      <c r="G18" s="29"/>
      <c r="H18" s="29"/>
      <c r="I18" s="34">
        <f t="shared" si="1"/>
        <v>0</v>
      </c>
      <c r="J18" s="36" t="str">
        <f t="shared" si="3"/>
        <v>E</v>
      </c>
      <c r="K18" s="30"/>
    </row>
    <row r="19" spans="1:11" s="9" customFormat="1" ht="15.75">
      <c r="A19" s="26">
        <v>15</v>
      </c>
      <c r="B19" s="27"/>
      <c r="C19" s="27"/>
      <c r="D19" s="29"/>
      <c r="E19" s="29"/>
      <c r="F19" s="29"/>
      <c r="G19" s="29"/>
      <c r="H19" s="29"/>
      <c r="I19" s="34">
        <f t="shared" si="1"/>
        <v>0</v>
      </c>
      <c r="J19" s="36" t="str">
        <f t="shared" si="3"/>
        <v>E</v>
      </c>
      <c r="K19" s="30"/>
    </row>
    <row r="20" spans="1:11" s="9" customFormat="1" ht="15.75">
      <c r="A20" s="26">
        <v>16</v>
      </c>
      <c r="B20" s="27"/>
      <c r="C20" s="27"/>
      <c r="D20" s="29"/>
      <c r="E20" s="29"/>
      <c r="F20" s="29"/>
      <c r="G20" s="29"/>
      <c r="H20" s="29"/>
      <c r="I20" s="34">
        <f t="shared" si="1"/>
        <v>0</v>
      </c>
      <c r="J20" s="36" t="str">
        <f t="shared" si="3"/>
        <v>E</v>
      </c>
      <c r="K20" s="30"/>
    </row>
    <row r="21" spans="1:11" s="9" customFormat="1" ht="15.75">
      <c r="A21" s="26">
        <v>17</v>
      </c>
      <c r="B21" s="27"/>
      <c r="C21" s="27"/>
      <c r="D21" s="29"/>
      <c r="E21" s="29"/>
      <c r="F21" s="29"/>
      <c r="G21" s="29"/>
      <c r="H21" s="29"/>
      <c r="I21" s="34">
        <f t="shared" si="1"/>
        <v>0</v>
      </c>
      <c r="J21" s="36" t="str">
        <f t="shared" si="3"/>
        <v>E</v>
      </c>
      <c r="K21" s="30"/>
    </row>
    <row r="22" spans="1:11" s="9" customFormat="1" ht="15.75">
      <c r="A22" s="26">
        <v>18</v>
      </c>
      <c r="B22" s="27"/>
      <c r="C22" s="27"/>
      <c r="D22" s="29"/>
      <c r="E22" s="29"/>
      <c r="F22" s="29"/>
      <c r="G22" s="29"/>
      <c r="H22" s="29"/>
      <c r="I22" s="34">
        <f t="shared" si="1"/>
        <v>0</v>
      </c>
      <c r="J22" s="36" t="str">
        <f t="shared" si="3"/>
        <v>E</v>
      </c>
      <c r="K22" s="30"/>
    </row>
    <row r="23" spans="1:11" s="9" customFormat="1" ht="15.75">
      <c r="A23" s="26">
        <v>19</v>
      </c>
      <c r="B23" s="27"/>
      <c r="C23" s="27"/>
      <c r="D23" s="29"/>
      <c r="E23" s="29"/>
      <c r="F23" s="29"/>
      <c r="G23" s="29"/>
      <c r="H23" s="29"/>
      <c r="I23" s="34">
        <f t="shared" si="1"/>
        <v>0</v>
      </c>
      <c r="J23" s="36" t="str">
        <f t="shared" si="3"/>
        <v>E</v>
      </c>
      <c r="K23" s="30"/>
    </row>
    <row r="24" spans="1:11" s="9" customFormat="1" ht="15.75">
      <c r="A24" s="26">
        <v>20</v>
      </c>
      <c r="B24" s="27"/>
      <c r="C24" s="27"/>
      <c r="D24" s="29"/>
      <c r="E24" s="29"/>
      <c r="F24" s="29"/>
      <c r="G24" s="29"/>
      <c r="H24" s="29"/>
      <c r="I24" s="34">
        <f t="shared" si="1"/>
        <v>0</v>
      </c>
      <c r="J24" s="36" t="str">
        <f t="shared" si="3"/>
        <v>E</v>
      </c>
      <c r="K24" s="30"/>
    </row>
    <row r="25" spans="1:11" s="9" customFormat="1" ht="15.75">
      <c r="A25" s="26">
        <v>21</v>
      </c>
      <c r="B25" s="27"/>
      <c r="C25" s="27"/>
      <c r="D25" s="29"/>
      <c r="E25" s="29"/>
      <c r="F25" s="29"/>
      <c r="G25" s="29"/>
      <c r="H25" s="29"/>
      <c r="I25" s="34">
        <f t="shared" si="1"/>
        <v>0</v>
      </c>
      <c r="J25" s="36" t="str">
        <f t="shared" si="3"/>
        <v>E</v>
      </c>
      <c r="K25" s="30"/>
    </row>
    <row r="26" spans="1:11" s="9" customFormat="1" ht="15.75">
      <c r="A26" s="26">
        <v>22</v>
      </c>
      <c r="B26" s="27"/>
      <c r="C26" s="27"/>
      <c r="D26" s="29"/>
      <c r="E26" s="29"/>
      <c r="F26" s="29"/>
      <c r="G26" s="29"/>
      <c r="H26" s="29"/>
      <c r="I26" s="34">
        <f t="shared" si="1"/>
        <v>0</v>
      </c>
      <c r="J26" s="36" t="str">
        <f t="shared" si="3"/>
        <v>E</v>
      </c>
      <c r="K26" s="30"/>
    </row>
    <row r="27" spans="1:11" s="9" customFormat="1" ht="15.75">
      <c r="A27" s="26">
        <v>23</v>
      </c>
      <c r="B27" s="27"/>
      <c r="C27" s="27"/>
      <c r="D27" s="29"/>
      <c r="E27" s="29"/>
      <c r="F27" s="29"/>
      <c r="G27" s="29"/>
      <c r="H27" s="29"/>
      <c r="I27" s="34">
        <f t="shared" si="1"/>
        <v>0</v>
      </c>
      <c r="J27" s="36" t="str">
        <f t="shared" si="3"/>
        <v>E</v>
      </c>
      <c r="K27" s="30"/>
    </row>
    <row r="28" spans="1:11" s="9" customFormat="1" ht="15.75">
      <c r="A28" s="26">
        <v>24</v>
      </c>
      <c r="B28" s="27"/>
      <c r="C28" s="27"/>
      <c r="D28" s="29"/>
      <c r="E28" s="29"/>
      <c r="F28" s="29"/>
      <c r="G28" s="29"/>
      <c r="H28" s="29"/>
      <c r="I28" s="34">
        <f t="shared" si="1"/>
        <v>0</v>
      </c>
      <c r="J28" s="36" t="str">
        <f t="shared" si="3"/>
        <v>E</v>
      </c>
      <c r="K28" s="30"/>
    </row>
    <row r="29" spans="1:11" s="9" customFormat="1" ht="15.75">
      <c r="A29" s="26">
        <v>25</v>
      </c>
      <c r="B29" s="27"/>
      <c r="C29" s="27"/>
      <c r="D29" s="29"/>
      <c r="E29" s="29"/>
      <c r="F29" s="29"/>
      <c r="G29" s="29"/>
      <c r="H29" s="29"/>
      <c r="I29" s="34">
        <f t="shared" si="1"/>
        <v>0</v>
      </c>
      <c r="J29" s="36" t="str">
        <f t="shared" si="3"/>
        <v>E</v>
      </c>
      <c r="K29" s="30"/>
    </row>
    <row r="30" spans="1:11" s="9" customFormat="1" ht="15.75">
      <c r="A30" s="26">
        <v>26</v>
      </c>
      <c r="B30" s="27"/>
      <c r="C30" s="27"/>
      <c r="D30" s="29"/>
      <c r="E30" s="29"/>
      <c r="F30" s="29"/>
      <c r="G30" s="29"/>
      <c r="H30" s="29"/>
      <c r="I30" s="34">
        <f t="shared" si="1"/>
        <v>0</v>
      </c>
      <c r="J30" s="36" t="str">
        <f t="shared" si="3"/>
        <v>E</v>
      </c>
      <c r="K30" s="30"/>
    </row>
    <row r="31" spans="1:11" s="9" customFormat="1" ht="15.75">
      <c r="A31" s="26">
        <v>27</v>
      </c>
      <c r="B31" s="27"/>
      <c r="C31" s="27"/>
      <c r="D31" s="29"/>
      <c r="E31" s="29"/>
      <c r="F31" s="29"/>
      <c r="G31" s="29"/>
      <c r="H31" s="29"/>
      <c r="I31" s="34">
        <f t="shared" si="1"/>
        <v>0</v>
      </c>
      <c r="J31" s="36" t="str">
        <f t="shared" si="3"/>
        <v>E</v>
      </c>
      <c r="K31" s="30"/>
    </row>
    <row r="32" spans="1:11" s="9" customFormat="1" ht="15.75">
      <c r="A32" s="26">
        <v>28</v>
      </c>
      <c r="B32" s="27"/>
      <c r="C32" s="27"/>
      <c r="D32" s="29"/>
      <c r="E32" s="29"/>
      <c r="F32" s="29"/>
      <c r="G32" s="29"/>
      <c r="H32" s="29"/>
      <c r="I32" s="34">
        <f t="shared" si="1"/>
        <v>0</v>
      </c>
      <c r="J32" s="36" t="str">
        <f t="shared" si="3"/>
        <v>E</v>
      </c>
      <c r="K32" s="30"/>
    </row>
    <row r="33" spans="1:11" s="9" customFormat="1" ht="15.75">
      <c r="A33" s="26">
        <v>29</v>
      </c>
      <c r="B33" s="27"/>
      <c r="C33" s="27"/>
      <c r="D33" s="29"/>
      <c r="E33" s="29"/>
      <c r="F33" s="29"/>
      <c r="G33" s="29"/>
      <c r="H33" s="29"/>
      <c r="I33" s="34">
        <f t="shared" si="1"/>
        <v>0</v>
      </c>
      <c r="J33" s="37" t="str">
        <f t="shared" si="3"/>
        <v>E</v>
      </c>
      <c r="K33" s="30"/>
    </row>
    <row r="34" spans="1:11" s="9" customFormat="1" ht="15.75">
      <c r="A34" s="26">
        <v>30</v>
      </c>
      <c r="B34" s="27"/>
      <c r="C34" s="27"/>
      <c r="D34" s="29"/>
      <c r="E34" s="29"/>
      <c r="F34" s="29"/>
      <c r="G34" s="29"/>
      <c r="H34" s="29"/>
      <c r="I34" s="34">
        <f t="shared" si="1"/>
        <v>0</v>
      </c>
      <c r="J34" s="37" t="str">
        <f t="shared" si="3"/>
        <v>E</v>
      </c>
      <c r="K34" s="30"/>
    </row>
    <row r="35" spans="1:11" s="9" customFormat="1" ht="15.75">
      <c r="A35" s="26"/>
      <c r="B35" s="27" t="s">
        <v>10</v>
      </c>
      <c r="C35" s="27"/>
      <c r="D35" s="38">
        <f>AVERAGE(D5:D34)</f>
        <v>70</v>
      </c>
      <c r="E35" s="38">
        <f t="shared" ref="E35:I35" si="4">AVERAGE(E5:E34)</f>
        <v>72.5</v>
      </c>
      <c r="F35" s="38">
        <f t="shared" si="4"/>
        <v>75</v>
      </c>
      <c r="G35" s="38">
        <f t="shared" si="4"/>
        <v>70</v>
      </c>
      <c r="H35" s="38">
        <f t="shared" si="4"/>
        <v>70</v>
      </c>
      <c r="I35" s="38">
        <f t="shared" si="4"/>
        <v>4.6833333333333336</v>
      </c>
      <c r="J35" s="39"/>
      <c r="K35" s="30"/>
    </row>
    <row r="36" spans="1:11" s="9" customFormat="1" ht="15.75">
      <c r="A36" s="26"/>
      <c r="B36" s="27" t="s">
        <v>11</v>
      </c>
      <c r="C36" s="27"/>
      <c r="D36" s="38">
        <f>MAX(D5:D34)</f>
        <v>70</v>
      </c>
      <c r="E36" s="38">
        <f t="shared" ref="E36:I36" si="5">MAX(E5:E34)</f>
        <v>75</v>
      </c>
      <c r="F36" s="38">
        <f t="shared" si="5"/>
        <v>80</v>
      </c>
      <c r="G36" s="38">
        <f t="shared" si="5"/>
        <v>80</v>
      </c>
      <c r="H36" s="38">
        <f t="shared" si="5"/>
        <v>70</v>
      </c>
      <c r="I36" s="38">
        <f t="shared" si="5"/>
        <v>76</v>
      </c>
      <c r="J36" s="39"/>
      <c r="K36" s="30"/>
    </row>
    <row r="37" spans="1:11" s="9" customFormat="1" ht="15.75">
      <c r="A37" s="26"/>
      <c r="B37" s="27" t="s">
        <v>12</v>
      </c>
      <c r="C37" s="27"/>
      <c r="D37" s="38">
        <f>MIN(D5:D34)</f>
        <v>70</v>
      </c>
      <c r="E37" s="38">
        <f t="shared" ref="E37:I37" si="6">MIN(E5:E34)</f>
        <v>70</v>
      </c>
      <c r="F37" s="38">
        <f t="shared" si="6"/>
        <v>70</v>
      </c>
      <c r="G37" s="38">
        <f t="shared" si="6"/>
        <v>60</v>
      </c>
      <c r="H37" s="38">
        <f t="shared" si="6"/>
        <v>70</v>
      </c>
      <c r="I37" s="38">
        <f t="shared" si="6"/>
        <v>0</v>
      </c>
      <c r="J37" s="39"/>
      <c r="K37" s="30"/>
    </row>
    <row r="38" spans="1:11" s="9" customFormat="1" ht="15.75">
      <c r="A38" s="26"/>
      <c r="B38" s="27" t="s">
        <v>13</v>
      </c>
      <c r="C38" s="27"/>
      <c r="D38" s="38" t="e">
        <f>STDEV(D5:D34)</f>
        <v>#DIV/0!</v>
      </c>
      <c r="E38" s="38">
        <f t="shared" ref="E38:I38" si="7">STDEV(E5:E34)</f>
        <v>3.5355339059327378</v>
      </c>
      <c r="F38" s="38">
        <f t="shared" si="7"/>
        <v>7.0710678118654755</v>
      </c>
      <c r="G38" s="38">
        <f t="shared" si="7"/>
        <v>14.142135623730951</v>
      </c>
      <c r="H38" s="38">
        <f t="shared" si="7"/>
        <v>0</v>
      </c>
      <c r="I38" s="38">
        <f t="shared" si="7"/>
        <v>17.886849018653116</v>
      </c>
      <c r="J38" s="39"/>
      <c r="K38" s="31"/>
    </row>
    <row r="39" spans="1:11" s="9" customFormat="1" ht="15.75">
      <c r="I39" s="29" t="s">
        <v>18</v>
      </c>
      <c r="J39" s="40">
        <f>COUNTIF($J$5:$J$34,"A")</f>
        <v>1</v>
      </c>
      <c r="K39" s="41">
        <f>J39/30*100%</f>
        <v>3.3333333333333333E-2</v>
      </c>
    </row>
    <row r="40" spans="1:11" s="9" customFormat="1" ht="15.75">
      <c r="C40" s="9" t="s">
        <v>14</v>
      </c>
      <c r="I40" s="29" t="s">
        <v>19</v>
      </c>
      <c r="J40" s="40">
        <f>COUNTIF($J$5:$J$34,"B")</f>
        <v>0</v>
      </c>
      <c r="K40" s="42">
        <f t="shared" ref="K40:K43" si="8">J40/30*100%</f>
        <v>0</v>
      </c>
    </row>
    <row r="41" spans="1:11" s="9" customFormat="1" ht="15.75">
      <c r="C41" s="9" t="s">
        <v>15</v>
      </c>
      <c r="I41" s="29" t="s">
        <v>20</v>
      </c>
      <c r="J41" s="40">
        <f>COUNTIF($J$5:$J$34,"C")</f>
        <v>1</v>
      </c>
      <c r="K41" s="42">
        <f t="shared" si="8"/>
        <v>3.3333333333333333E-2</v>
      </c>
    </row>
    <row r="42" spans="1:11" s="9" customFormat="1" ht="15.75">
      <c r="I42" s="29" t="s">
        <v>21</v>
      </c>
      <c r="J42" s="40">
        <f>COUNTIF($J$5:$J$34,"D")</f>
        <v>0</v>
      </c>
      <c r="K42" s="42">
        <f t="shared" si="8"/>
        <v>0</v>
      </c>
    </row>
    <row r="43" spans="1:11" s="9" customFormat="1" ht="15.75">
      <c r="I43" s="32" t="s">
        <v>22</v>
      </c>
      <c r="J43" s="40">
        <f>COUNTIF($J$5:$J$34,"E")</f>
        <v>28</v>
      </c>
      <c r="K43" s="42">
        <f t="shared" si="8"/>
        <v>0.93333333333333335</v>
      </c>
    </row>
    <row r="44" spans="1:11" s="9" customFormat="1" ht="15.75">
      <c r="C44" s="9" t="s">
        <v>17</v>
      </c>
      <c r="I44" s="32" t="s">
        <v>23</v>
      </c>
      <c r="J44" s="40">
        <f>SUM(J39:J43)</f>
        <v>30</v>
      </c>
      <c r="K44" s="43">
        <f>SUM(K39:K43)</f>
        <v>1</v>
      </c>
    </row>
    <row r="45" spans="1:11" s="9" customFormat="1" ht="15.75"/>
    <row r="46" spans="1:11" ht="18.75">
      <c r="A46" s="9"/>
      <c r="B46" s="44" t="s">
        <v>25</v>
      </c>
    </row>
    <row r="47" spans="1:11" ht="15.75">
      <c r="A47" s="1">
        <v>1</v>
      </c>
      <c r="B47" s="9" t="s">
        <v>30</v>
      </c>
    </row>
    <row r="48" spans="1:11" ht="15.75">
      <c r="A48" s="1">
        <v>2</v>
      </c>
      <c r="B48" s="9" t="s">
        <v>27</v>
      </c>
    </row>
    <row r="49" spans="1:2" ht="15.75">
      <c r="A49" s="1">
        <v>3</v>
      </c>
      <c r="B49" s="9" t="s">
        <v>26</v>
      </c>
    </row>
    <row r="50" spans="1:2" ht="15.75">
      <c r="A50" s="1">
        <v>4</v>
      </c>
      <c r="B50" s="9" t="s">
        <v>28</v>
      </c>
    </row>
    <row r="51" spans="1:2" ht="15.75">
      <c r="A51" s="1"/>
      <c r="B51" s="9" t="s">
        <v>29</v>
      </c>
    </row>
    <row r="52" spans="1:2" ht="15.75">
      <c r="A52" s="1">
        <v>5</v>
      </c>
      <c r="B52" s="9" t="s">
        <v>31</v>
      </c>
    </row>
  </sheetData>
  <mergeCells count="7">
    <mergeCell ref="A1:J1"/>
    <mergeCell ref="A2:J2"/>
    <mergeCell ref="C3:C4"/>
    <mergeCell ref="B3:B4"/>
    <mergeCell ref="A3:A4"/>
    <mergeCell ref="I3:I4"/>
    <mergeCell ref="J3:J4"/>
  </mergeCells>
  <pageMargins left="1.1023622047244095" right="0.51181102362204722" top="0.94488188976377963" bottom="0.55118110236220474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</vt:lpstr>
      <vt:lpstr>Sheet3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2019-06-17T05:40:46Z</cp:lastPrinted>
  <dcterms:created xsi:type="dcterms:W3CDTF">2016-01-30T04:47:26Z</dcterms:created>
  <dcterms:modified xsi:type="dcterms:W3CDTF">2019-06-17T06:17:20Z</dcterms:modified>
</cp:coreProperties>
</file>